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Y:\Regulatory\PROCESSES AND PROCEDURES\Fees\"/>
    </mc:Choice>
  </mc:AlternateContent>
  <xr:revisionPtr revIDLastSave="0" documentId="13_ncr:1_{DCAD60A2-6ECA-4EB1-A637-C0C1746BB4E5}"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Calculator" sheetId="1" r:id="rId1"/>
    <sheet name="Data" sheetId="2" r:id="rId2"/>
  </sheets>
  <definedNames>
    <definedName name="BADAType">Data!$A$4:$A$5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1" l="1"/>
  <c r="B17" i="1" l="1"/>
  <c r="B21" i="1"/>
  <c r="B19" i="1"/>
  <c r="B25" i="1" l="1"/>
  <c r="B13" i="1"/>
  <c r="B14" i="1" s="1"/>
  <c r="E5" i="1" l="1"/>
  <c r="E4" i="1"/>
</calcChain>
</file>

<file path=xl/sharedStrings.xml><?xml version="1.0" encoding="utf-8"?>
<sst xmlns="http://schemas.openxmlformats.org/spreadsheetml/2006/main" count="32" uniqueCount="30">
  <si>
    <t>Cost of Construction / Development</t>
  </si>
  <si>
    <t>Enter Type of Development</t>
  </si>
  <si>
    <t>Development Types</t>
  </si>
  <si>
    <t>Residential</t>
  </si>
  <si>
    <t>Commercial</t>
  </si>
  <si>
    <t>(Residential or Commercial)</t>
  </si>
  <si>
    <r>
      <t xml:space="preserve">(Enter cost </t>
    </r>
    <r>
      <rPr>
        <b/>
        <u/>
        <sz val="12"/>
        <color indexed="10"/>
        <rFont val="Arial"/>
        <family val="2"/>
      </rPr>
      <t>including</t>
    </r>
    <r>
      <rPr>
        <b/>
        <sz val="12"/>
        <rFont val="Arial"/>
        <family val="2"/>
      </rPr>
      <t xml:space="preserve"> GST)</t>
    </r>
  </si>
  <si>
    <t>Building Services Levy</t>
  </si>
  <si>
    <r>
      <rPr>
        <b/>
        <sz val="20"/>
        <rFont val="Calibri"/>
        <family val="2"/>
      </rPr>
      <t>←</t>
    </r>
    <r>
      <rPr>
        <sz val="10"/>
        <rFont val="Arial"/>
        <family val="2"/>
      </rPr>
      <t>Select from drop down list</t>
    </r>
  </si>
  <si>
    <r>
      <rPr>
        <b/>
        <sz val="20"/>
        <rFont val="Calibri"/>
        <family val="2"/>
      </rPr>
      <t>←</t>
    </r>
    <r>
      <rPr>
        <sz val="10"/>
        <rFont val="Arial"/>
        <family val="2"/>
      </rPr>
      <t>Enter value of construction</t>
    </r>
  </si>
  <si>
    <t>PROPERTY ADDRESS</t>
  </si>
  <si>
    <t>135 Canning Highway, WA 6158 ; PO Box 1097, Fremantle 6959                                                                                    All correspondence to be addressed to the Chief Executive Officer</t>
  </si>
  <si>
    <t>Cost less GST</t>
  </si>
  <si>
    <t>GST</t>
  </si>
  <si>
    <t>Total Fees - Building Permit</t>
  </si>
  <si>
    <t>0.137% but not less than $61.65</t>
  </si>
  <si>
    <t>Office hours:  Monday to Friday 8.30am to 4.30pm  Telephone: (08) 9339 9339  Facsimile: (08) 9339 3399</t>
  </si>
  <si>
    <t>Infrastructure Bond Refund Inspection Fee</t>
  </si>
  <si>
    <t>0.2% over $20,001</t>
  </si>
  <si>
    <t xml:space="preserve">CTF Levy </t>
  </si>
  <si>
    <t>Fee Calculator - Demolition</t>
  </si>
  <si>
    <t xml:space="preserve">Enter Type of Application
</t>
  </si>
  <si>
    <t>Demolition</t>
  </si>
  <si>
    <t>Number of stories  (commercial)</t>
  </si>
  <si>
    <t>The Town of East Fremantle has provided this Fee Calculator to assist applicants in assessing fees associated with Demolition Permit applications. Whilst the Town of East Fremantle believes that the Fee Calculator, if used correctly, will produce accurate results, it is provided "as is" and without any representation or warranty of any kind. The scale of fees used are set by legislation and may change from time to time. The Town of East Fremantle accepts no liability of any kind and your use of this calculator is entirely at your own risk.</t>
  </si>
  <si>
    <r>
      <rPr>
        <b/>
        <sz val="20"/>
        <rFont val="Calibri"/>
        <family val="2"/>
        <scheme val="minor"/>
      </rPr>
      <t>←</t>
    </r>
    <r>
      <rPr>
        <sz val="10"/>
        <rFont val="Arial"/>
        <family val="2"/>
      </rPr>
      <t>Enter stories</t>
    </r>
  </si>
  <si>
    <t>Processing Fee (residential) = $110</t>
  </si>
  <si>
    <t>Processing Fes (commercial) = $110 per storey</t>
  </si>
  <si>
    <t xml:space="preserve">Infrastructure Bond (refundable) </t>
  </si>
  <si>
    <t>Fees Valid as of 1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</si>
</sst>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0.00_);[Red]\(&quot;$&quot;#,##0.00\)"/>
    <numFmt numFmtId="165" formatCode="_(&quot;$&quot;* #,##0.00_);_(&quot;$&quot;* \(#,##0.00\);_(&quot;$&quot;* &quot;-&quot;??_);_(@_)"/>
    <numFmt numFmtId="166" formatCode="&quot;$&quot;#,##0.00"/>
  </numFmts>
  <fonts count="17" x14ac:knownFonts="1">
    <font>
      <sz val="10"/>
      <name val="Arial"/>
    </font>
    <font>
      <sz val="10"/>
      <name val="Arial"/>
      <family val="2"/>
    </font>
    <font>
      <sz val="8"/>
      <name val="Arial"/>
      <family val="2"/>
    </font>
    <font>
      <b/>
      <sz val="12"/>
      <name val="Arial"/>
      <family val="2"/>
    </font>
    <font>
      <sz val="12"/>
      <name val="Arial"/>
      <family val="2"/>
    </font>
    <font>
      <sz val="12"/>
      <name val="Arial"/>
      <family val="2"/>
    </font>
    <font>
      <b/>
      <sz val="10"/>
      <name val="Arial"/>
      <family val="2"/>
    </font>
    <font>
      <sz val="8"/>
      <name val="Arial"/>
      <family val="2"/>
    </font>
    <font>
      <b/>
      <sz val="14"/>
      <name val="Arial"/>
      <family val="2"/>
    </font>
    <font>
      <b/>
      <sz val="20"/>
      <name val="Arial"/>
      <family val="2"/>
    </font>
    <font>
      <b/>
      <u/>
      <sz val="12"/>
      <color indexed="10"/>
      <name val="Arial"/>
      <family val="2"/>
    </font>
    <font>
      <sz val="10"/>
      <name val="Arial"/>
      <family val="2"/>
    </font>
    <font>
      <b/>
      <sz val="20"/>
      <name val="Calibri"/>
      <family val="2"/>
    </font>
    <font>
      <sz val="10"/>
      <color theme="0"/>
      <name val="Arial"/>
      <family val="2"/>
    </font>
    <font>
      <sz val="12"/>
      <color theme="0"/>
      <name val="Arial"/>
      <family val="2"/>
    </font>
    <font>
      <sz val="10"/>
      <name val="Calibri"/>
      <family val="2"/>
      <scheme val="minor"/>
    </font>
    <font>
      <b/>
      <sz val="20"/>
      <name val="Calibri"/>
      <family val="2"/>
      <scheme val="minor"/>
    </font>
  </fonts>
  <fills count="8">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s>
  <borders count="1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165" fontId="1" fillId="0" borderId="0" applyFont="0" applyFill="0" applyBorder="0" applyAlignment="0" applyProtection="0"/>
  </cellStyleXfs>
  <cellXfs count="78">
    <xf numFmtId="0" fontId="0" fillId="0" borderId="0" xfId="0"/>
    <xf numFmtId="0" fontId="0" fillId="0" borderId="0" xfId="0" applyAlignment="1"/>
    <xf numFmtId="0" fontId="4" fillId="0" borderId="0" xfId="0" applyFont="1" applyAlignment="1"/>
    <xf numFmtId="0" fontId="4" fillId="0" borderId="1" xfId="0" applyFont="1" applyFill="1" applyBorder="1" applyAlignment="1"/>
    <xf numFmtId="0" fontId="4" fillId="0" borderId="2" xfId="0" applyFont="1" applyFill="1" applyBorder="1" applyAlignment="1"/>
    <xf numFmtId="0" fontId="5" fillId="0" borderId="1" xfId="0" applyFont="1" applyBorder="1"/>
    <xf numFmtId="0" fontId="3" fillId="2" borderId="3" xfId="0" applyFont="1" applyFill="1" applyBorder="1" applyAlignment="1"/>
    <xf numFmtId="166" fontId="3" fillId="3" borderId="4" xfId="0" applyNumberFormat="1" applyFont="1" applyFill="1" applyBorder="1" applyAlignment="1" applyProtection="1">
      <alignment horizontal="right"/>
    </xf>
    <xf numFmtId="166" fontId="3" fillId="3" borderId="4" xfId="0" applyNumberFormat="1" applyFont="1" applyFill="1" applyBorder="1" applyAlignment="1"/>
    <xf numFmtId="0" fontId="3" fillId="4" borderId="5" xfId="0" applyFont="1" applyFill="1" applyBorder="1" applyAlignment="1">
      <alignment horizontal="right" vertical="top" wrapText="1"/>
    </xf>
    <xf numFmtId="0" fontId="3" fillId="4" borderId="6" xfId="0" applyFont="1" applyFill="1" applyBorder="1" applyAlignment="1">
      <alignment horizontal="right"/>
    </xf>
    <xf numFmtId="0" fontId="6" fillId="0" borderId="0" xfId="0" applyFont="1"/>
    <xf numFmtId="0" fontId="3" fillId="2" borderId="3" xfId="0" applyFont="1" applyFill="1" applyBorder="1"/>
    <xf numFmtId="164" fontId="3" fillId="3" borderId="4" xfId="0" applyNumberFormat="1" applyFont="1" applyFill="1" applyBorder="1"/>
    <xf numFmtId="0" fontId="5" fillId="0" borderId="9" xfId="0" applyFont="1" applyBorder="1"/>
    <xf numFmtId="0" fontId="3" fillId="4" borderId="6" xfId="0" applyFont="1" applyFill="1" applyBorder="1" applyAlignment="1">
      <alignment horizontal="right" vertical="top" wrapText="1"/>
    </xf>
    <xf numFmtId="166" fontId="0" fillId="0" borderId="0" xfId="0" applyNumberFormat="1"/>
    <xf numFmtId="0" fontId="0" fillId="0" borderId="1" xfId="0" applyBorder="1"/>
    <xf numFmtId="0" fontId="0" fillId="0" borderId="2" xfId="0" applyBorder="1"/>
    <xf numFmtId="0" fontId="0" fillId="0" borderId="11" xfId="0" applyBorder="1"/>
    <xf numFmtId="0" fontId="0" fillId="0" borderId="12" xfId="0" applyBorder="1"/>
    <xf numFmtId="0" fontId="0" fillId="0" borderId="13" xfId="0" applyBorder="1"/>
    <xf numFmtId="0" fontId="9" fillId="0" borderId="11" xfId="0" applyFont="1" applyBorder="1" applyAlignment="1">
      <alignment horizontal="center" vertical="center" wrapText="1"/>
    </xf>
    <xf numFmtId="0" fontId="0" fillId="0" borderId="4" xfId="0" applyBorder="1" applyAlignment="1">
      <alignment horizontal="center"/>
    </xf>
    <xf numFmtId="166" fontId="0" fillId="0" borderId="0" xfId="0" applyNumberFormat="1" applyAlignment="1"/>
    <xf numFmtId="0" fontId="0" fillId="0" borderId="0" xfId="0" applyProtection="1">
      <protection locked="0"/>
    </xf>
    <xf numFmtId="0" fontId="3" fillId="6" borderId="1" xfId="0" applyFont="1" applyFill="1" applyBorder="1" applyAlignment="1"/>
    <xf numFmtId="166" fontId="3" fillId="6" borderId="2" xfId="0" applyNumberFormat="1" applyFont="1" applyFill="1" applyBorder="1" applyAlignment="1" applyProtection="1">
      <alignment horizontal="right"/>
    </xf>
    <xf numFmtId="0" fontId="3" fillId="2" borderId="4" xfId="0" applyFont="1" applyFill="1" applyBorder="1" applyAlignment="1"/>
    <xf numFmtId="0" fontId="3" fillId="6" borderId="3" xfId="0" applyFont="1" applyFill="1" applyBorder="1" applyAlignment="1"/>
    <xf numFmtId="166" fontId="3" fillId="6" borderId="4" xfId="0" applyNumberFormat="1" applyFont="1" applyFill="1" applyBorder="1" applyAlignment="1"/>
    <xf numFmtId="0" fontId="0" fillId="6" borderId="0" xfId="0" applyFill="1" applyAlignment="1"/>
    <xf numFmtId="10" fontId="4" fillId="0" borderId="0" xfId="0" applyNumberFormat="1" applyFont="1" applyAlignment="1">
      <alignment horizontal="left"/>
    </xf>
    <xf numFmtId="166" fontId="13" fillId="0" borderId="10" xfId="0" applyNumberFormat="1" applyFont="1" applyBorder="1"/>
    <xf numFmtId="0" fontId="8" fillId="5" borderId="4" xfId="0" applyFont="1" applyFill="1" applyBorder="1" applyAlignment="1">
      <alignment horizontal="right" vertical="center" wrapText="1"/>
    </xf>
    <xf numFmtId="166" fontId="8" fillId="5" borderId="4" xfId="0" applyNumberFormat="1" applyFont="1" applyFill="1" applyBorder="1" applyAlignment="1">
      <alignment horizontal="right" vertical="center" wrapText="1"/>
    </xf>
    <xf numFmtId="10" fontId="0" fillId="0" borderId="0" xfId="0" applyNumberFormat="1"/>
    <xf numFmtId="0" fontId="0" fillId="0" borderId="0" xfId="0" applyBorder="1"/>
    <xf numFmtId="0" fontId="13" fillId="0" borderId="0" xfId="0" applyFont="1" applyBorder="1"/>
    <xf numFmtId="0" fontId="2" fillId="0" borderId="7" xfId="0" applyFont="1" applyBorder="1" applyAlignment="1">
      <alignment horizontal="right" vertical="top" wrapText="1"/>
    </xf>
    <xf numFmtId="0" fontId="2" fillId="0" borderId="8" xfId="0" applyFont="1" applyBorder="1" applyAlignment="1">
      <alignment horizontal="left" wrapText="1"/>
    </xf>
    <xf numFmtId="0" fontId="6" fillId="0" borderId="1" xfId="0" applyFont="1" applyBorder="1" applyAlignment="1">
      <alignment horizontal="center"/>
    </xf>
    <xf numFmtId="0" fontId="14" fillId="0" borderId="1" xfId="0" applyFont="1" applyBorder="1" applyAlignment="1">
      <alignment horizontal="right"/>
    </xf>
    <xf numFmtId="166" fontId="14" fillId="0" borderId="2" xfId="0" applyNumberFormat="1" applyFont="1" applyBorder="1" applyAlignment="1">
      <alignment horizontal="left" vertical="top" wrapText="1"/>
    </xf>
    <xf numFmtId="166" fontId="14" fillId="0" borderId="2" xfId="0" applyNumberFormat="1" applyFont="1" applyBorder="1" applyAlignment="1">
      <alignment horizontal="left"/>
    </xf>
    <xf numFmtId="0" fontId="11" fillId="0" borderId="1" xfId="0" applyFont="1" applyBorder="1" applyAlignment="1">
      <alignment horizontal="left"/>
    </xf>
    <xf numFmtId="2" fontId="3" fillId="7" borderId="4" xfId="1" applyNumberFormat="1" applyFont="1" applyFill="1" applyBorder="1" applyAlignment="1" applyProtection="1">
      <alignment horizontal="right" vertical="center"/>
      <protection locked="0"/>
    </xf>
    <xf numFmtId="0" fontId="3" fillId="4" borderId="4" xfId="0" applyFont="1" applyFill="1" applyBorder="1" applyAlignment="1">
      <alignment horizontal="right"/>
    </xf>
    <xf numFmtId="0" fontId="3" fillId="2" borderId="4" xfId="0" applyFont="1" applyFill="1" applyBorder="1"/>
    <xf numFmtId="0" fontId="15" fillId="0" borderId="1" xfId="0" applyFont="1" applyBorder="1" applyAlignment="1">
      <alignment horizontal="left"/>
    </xf>
    <xf numFmtId="6" fontId="4" fillId="0" borderId="0" xfId="0" applyNumberFormat="1" applyFont="1" applyAlignment="1"/>
    <xf numFmtId="164" fontId="3" fillId="3" borderId="6" xfId="0" applyNumberFormat="1" applyFont="1" applyFill="1" applyBorder="1"/>
    <xf numFmtId="0" fontId="1" fillId="0" borderId="11" xfId="0" applyFont="1"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166" fontId="3" fillId="6" borderId="0" xfId="0" applyNumberFormat="1"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7" fillId="0" borderId="11" xfId="0" applyFont="1" applyBorder="1" applyAlignment="1" applyProtection="1">
      <alignment horizontal="left" vertical="top" wrapText="1" indent="1"/>
      <protection locked="0"/>
    </xf>
    <xf numFmtId="0" fontId="0" fillId="0" borderId="10" xfId="0" applyBorder="1" applyAlignment="1" applyProtection="1">
      <alignment horizontal="left" wrapText="1" indent="1"/>
      <protection locked="0"/>
    </xf>
    <xf numFmtId="0" fontId="0" fillId="0" borderId="12" xfId="0" applyBorder="1" applyAlignment="1" applyProtection="1">
      <alignment horizontal="left" wrapText="1" indent="1"/>
      <protection locked="0"/>
    </xf>
    <xf numFmtId="0" fontId="0" fillId="0" borderId="13" xfId="0" applyBorder="1" applyAlignment="1" applyProtection="1">
      <alignment horizontal="left" wrapText="1" indent="1"/>
      <protection locked="0"/>
    </xf>
    <xf numFmtId="0" fontId="3" fillId="6" borderId="0" xfId="0" applyFont="1" applyFill="1" applyBorder="1" applyAlignment="1" applyProtection="1">
      <alignment horizontal="center" vertical="center"/>
      <protection locked="0"/>
    </xf>
    <xf numFmtId="0" fontId="3" fillId="7" borderId="5" xfId="0" applyFont="1" applyFill="1" applyBorder="1" applyAlignment="1" applyProtection="1">
      <alignment horizontal="center" vertical="center"/>
      <protection locked="0"/>
    </xf>
    <xf numFmtId="0" fontId="3" fillId="7" borderId="6" xfId="0" applyFont="1" applyFill="1" applyBorder="1" applyAlignment="1" applyProtection="1">
      <alignment horizontal="center" vertical="center"/>
      <protection locked="0"/>
    </xf>
    <xf numFmtId="0" fontId="3" fillId="4" borderId="5" xfId="0" applyFont="1" applyFill="1" applyBorder="1" applyAlignment="1">
      <alignment horizontal="right" vertical="top" wrapText="1"/>
    </xf>
    <xf numFmtId="0" fontId="3" fillId="4" borderId="6" xfId="0" applyFont="1" applyFill="1" applyBorder="1" applyAlignment="1">
      <alignment horizontal="right" vertical="top" wrapText="1"/>
    </xf>
    <xf numFmtId="165" fontId="3" fillId="7" borderId="5" xfId="1" applyFont="1" applyFill="1" applyBorder="1" applyAlignment="1" applyProtection="1">
      <alignment horizontal="center" vertical="center"/>
      <protection locked="0"/>
    </xf>
    <xf numFmtId="165" fontId="3" fillId="7" borderId="6" xfId="1" applyFont="1" applyFill="1" applyBorder="1" applyAlignment="1" applyProtection="1">
      <alignment horizontal="center" vertical="center"/>
      <protection locked="0"/>
    </xf>
    <xf numFmtId="0" fontId="11" fillId="0" borderId="1" xfId="0" applyFont="1" applyBorder="1" applyAlignment="1">
      <alignment horizontal="center"/>
    </xf>
    <xf numFmtId="0" fontId="1" fillId="0" borderId="1" xfId="0" applyFont="1" applyBorder="1" applyAlignment="1">
      <alignment horizontal="center" vertical="center"/>
    </xf>
    <xf numFmtId="0" fontId="11" fillId="0" borderId="1" xfId="0" applyFont="1" applyBorder="1" applyAlignment="1">
      <alignment horizontal="center" vertical="center"/>
    </xf>
    <xf numFmtId="0" fontId="1" fillId="0" borderId="1" xfId="0" applyFont="1" applyBorder="1" applyAlignment="1">
      <alignment horizontal="center"/>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942975</xdr:colOff>
      <xdr:row>0</xdr:row>
      <xdr:rowOff>19050</xdr:rowOff>
    </xdr:from>
    <xdr:to>
      <xdr:col>1</xdr:col>
      <xdr:colOff>1857375</xdr:colOff>
      <xdr:row>0</xdr:row>
      <xdr:rowOff>767227</xdr:rowOff>
    </xdr:to>
    <xdr:pic>
      <xdr:nvPicPr>
        <xdr:cNvPr id="4" name="Picture 3">
          <a:extLst>
            <a:ext uri="{FF2B5EF4-FFF2-40B4-BE49-F238E27FC236}">
              <a16:creationId xmlns:a16="http://schemas.microsoft.com/office/drawing/2014/main" id="{FFFF76A6-CD50-49AF-B1AA-18BA2A1752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2125" y="19050"/>
          <a:ext cx="914400" cy="7481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U34"/>
  <sheetViews>
    <sheetView showGridLines="0" showZeros="0" tabSelected="1" showOutlineSymbols="0" topLeftCell="A4" zoomScaleNormal="100" zoomScaleSheetLayoutView="100" workbookViewId="0">
      <selection activeCell="B10" sqref="B10:B11"/>
    </sheetView>
  </sheetViews>
  <sheetFormatPr defaultRowHeight="12.75" x14ac:dyDescent="0.2"/>
  <cols>
    <col min="1" max="1" width="69.42578125" customWidth="1"/>
    <col min="2" max="2" width="41" customWidth="1"/>
    <col min="3" max="3" width="26.28515625" customWidth="1"/>
  </cols>
  <sheetData>
    <row r="1" spans="1:6" ht="64.5" customHeight="1" thickBot="1" x14ac:dyDescent="0.25">
      <c r="A1" s="22" t="s">
        <v>20</v>
      </c>
      <c r="B1" s="23"/>
    </row>
    <row r="2" spans="1:6" ht="23.25" thickBot="1" x14ac:dyDescent="0.25">
      <c r="A2" s="39" t="s">
        <v>11</v>
      </c>
      <c r="B2" s="40" t="s">
        <v>16</v>
      </c>
      <c r="F2" s="65"/>
    </row>
    <row r="3" spans="1:6" ht="16.5" thickBot="1" x14ac:dyDescent="0.25">
      <c r="A3" s="76" t="s">
        <v>10</v>
      </c>
      <c r="B3" s="77"/>
      <c r="F3" s="65"/>
    </row>
    <row r="4" spans="1:6" ht="17.25" customHeight="1" x14ac:dyDescent="0.2">
      <c r="A4" s="61"/>
      <c r="B4" s="62"/>
      <c r="C4" s="25"/>
      <c r="E4" s="38" t="str">
        <f>IF($B$6="Commercial","Certified","Certified")</f>
        <v>Certified</v>
      </c>
    </row>
    <row r="5" spans="1:6" ht="17.25" customHeight="1" thickBot="1" x14ac:dyDescent="0.25">
      <c r="A5" s="63"/>
      <c r="B5" s="64"/>
      <c r="E5" s="38" t="str">
        <f>IF($B$6="Commercial","Certified","Uncertified")</f>
        <v>Uncertified</v>
      </c>
    </row>
    <row r="6" spans="1:6" ht="17.25" customHeight="1" x14ac:dyDescent="0.2">
      <c r="A6" s="9" t="s">
        <v>1</v>
      </c>
      <c r="B6" s="59" t="s">
        <v>3</v>
      </c>
      <c r="C6" s="72" t="s">
        <v>8</v>
      </c>
    </row>
    <row r="7" spans="1:6" ht="16.5" thickBot="1" x14ac:dyDescent="0.25">
      <c r="A7" s="15" t="s">
        <v>5</v>
      </c>
      <c r="B7" s="60"/>
      <c r="C7" s="72"/>
    </row>
    <row r="8" spans="1:6" ht="17.25" customHeight="1" x14ac:dyDescent="0.2">
      <c r="A8" s="68" t="s">
        <v>21</v>
      </c>
      <c r="B8" s="66" t="s">
        <v>22</v>
      </c>
      <c r="C8" s="73" t="s">
        <v>8</v>
      </c>
    </row>
    <row r="9" spans="1:6" ht="16.5" customHeight="1" thickBot="1" x14ac:dyDescent="0.25">
      <c r="A9" s="69"/>
      <c r="B9" s="67"/>
      <c r="C9" s="74"/>
      <c r="F9" s="58"/>
    </row>
    <row r="10" spans="1:6" ht="17.25" customHeight="1" x14ac:dyDescent="0.2">
      <c r="A10" s="9" t="s">
        <v>0</v>
      </c>
      <c r="B10" s="70"/>
      <c r="C10" s="75" t="s">
        <v>9</v>
      </c>
      <c r="F10" s="58"/>
    </row>
    <row r="11" spans="1:6" ht="15" customHeight="1" thickBot="1" x14ac:dyDescent="0.3">
      <c r="A11" s="10" t="s">
        <v>6</v>
      </c>
      <c r="B11" s="71"/>
      <c r="C11" s="72"/>
    </row>
    <row r="12" spans="1:6" ht="27.75" customHeight="1" thickBot="1" x14ac:dyDescent="0.45">
      <c r="A12" s="47" t="s">
        <v>23</v>
      </c>
      <c r="B12" s="46"/>
      <c r="C12" s="49" t="s">
        <v>25</v>
      </c>
    </row>
    <row r="13" spans="1:6" ht="12.75" customHeight="1" x14ac:dyDescent="0.2">
      <c r="A13" s="42" t="s">
        <v>12</v>
      </c>
      <c r="B13" s="43">
        <f>B10</f>
        <v>0</v>
      </c>
      <c r="C13" s="45"/>
    </row>
    <row r="14" spans="1:6" ht="17.25" customHeight="1" thickBot="1" x14ac:dyDescent="0.25">
      <c r="A14" s="42" t="s">
        <v>13</v>
      </c>
      <c r="B14" s="44">
        <f>B13</f>
        <v>0</v>
      </c>
      <c r="C14" s="24"/>
      <c r="D14" s="1"/>
    </row>
    <row r="15" spans="1:6" ht="16.5" thickBot="1" x14ac:dyDescent="0.3">
      <c r="A15" s="6" t="s">
        <v>26</v>
      </c>
      <c r="B15" s="7">
        <f>IF(B6="residential", 110*1,0)</f>
        <v>110</v>
      </c>
      <c r="C15" s="50"/>
      <c r="D15" s="31"/>
      <c r="F15" s="36"/>
    </row>
    <row r="16" spans="1:6" ht="16.5" thickBot="1" x14ac:dyDescent="0.3">
      <c r="A16" s="26"/>
      <c r="B16" s="27"/>
      <c r="C16" s="2"/>
      <c r="D16" s="31"/>
      <c r="F16" s="36"/>
    </row>
    <row r="17" spans="1:21" ht="16.5" thickBot="1" x14ac:dyDescent="0.3">
      <c r="A17" s="28" t="s">
        <v>27</v>
      </c>
      <c r="B17" s="7">
        <f>IF(B6="Commercial",110*B12,0)</f>
        <v>0</v>
      </c>
      <c r="C17" s="2"/>
      <c r="D17" s="31"/>
      <c r="F17" s="36"/>
    </row>
    <row r="18" spans="1:21" ht="15.75" thickBot="1" x14ac:dyDescent="0.25">
      <c r="A18" s="3"/>
      <c r="B18" s="4"/>
      <c r="C18" s="2"/>
      <c r="D18" s="1"/>
      <c r="F18" s="36"/>
    </row>
    <row r="19" spans="1:21" ht="16.5" thickBot="1" x14ac:dyDescent="0.3">
      <c r="A19" s="6" t="s">
        <v>19</v>
      </c>
      <c r="B19" s="8">
        <f>IF($B$10&lt;20001,0,($B$10*0.002))</f>
        <v>0</v>
      </c>
      <c r="C19" s="2" t="s">
        <v>18</v>
      </c>
      <c r="D19" s="1"/>
      <c r="F19" s="36"/>
    </row>
    <row r="20" spans="1:21" ht="16.5" thickBot="1" x14ac:dyDescent="0.3">
      <c r="A20" s="29"/>
      <c r="B20" s="30"/>
      <c r="C20" s="2"/>
      <c r="D20" s="1"/>
      <c r="F20" s="36"/>
    </row>
    <row r="21" spans="1:21" ht="16.5" thickBot="1" x14ac:dyDescent="0.3">
      <c r="A21" s="12" t="s">
        <v>7</v>
      </c>
      <c r="B21" s="13">
        <f>IF(ISBLANK($B$10),0,IF($B$10*0.00137&lt;61.65,61.65,($B$10*0.00137)))</f>
        <v>0</v>
      </c>
      <c r="C21" s="32" t="s">
        <v>15</v>
      </c>
      <c r="F21" s="36"/>
    </row>
    <row r="22" spans="1:21" ht="15.75" thickBot="1" x14ac:dyDescent="0.25">
      <c r="A22" s="5"/>
      <c r="B22" s="14"/>
      <c r="S22" s="37"/>
      <c r="T22" s="37"/>
      <c r="U22" s="37"/>
    </row>
    <row r="23" spans="1:21" ht="16.5" thickBot="1" x14ac:dyDescent="0.3">
      <c r="A23" s="12" t="s">
        <v>28</v>
      </c>
      <c r="B23" s="13">
        <v>5000</v>
      </c>
      <c r="S23" s="37"/>
      <c r="T23" s="37"/>
      <c r="U23" s="37"/>
    </row>
    <row r="24" spans="1:21" ht="16.5" thickBot="1" x14ac:dyDescent="0.3">
      <c r="A24" s="48" t="s">
        <v>17</v>
      </c>
      <c r="B24" s="51">
        <v>75</v>
      </c>
      <c r="C24" s="25"/>
      <c r="S24" s="37"/>
      <c r="U24" s="37"/>
    </row>
    <row r="25" spans="1:21" ht="36" customHeight="1" thickBot="1" x14ac:dyDescent="0.25">
      <c r="A25" s="34" t="s">
        <v>14</v>
      </c>
      <c r="B25" s="35">
        <f>IF($B$8="-","ENTER TYPE OF APPLICATION FOR RESULT",SUM(B15:B24))</f>
        <v>5185</v>
      </c>
      <c r="D25" s="16"/>
      <c r="E25" s="16"/>
      <c r="S25" s="37"/>
      <c r="T25" s="37"/>
      <c r="U25" s="37"/>
    </row>
    <row r="26" spans="1:21" ht="15.75" customHeight="1" x14ac:dyDescent="0.2">
      <c r="A26" s="17"/>
      <c r="B26" s="18"/>
    </row>
    <row r="27" spans="1:21" ht="14.25" customHeight="1" thickBot="1" x14ac:dyDescent="0.25">
      <c r="A27" s="17"/>
      <c r="B27" s="18"/>
    </row>
    <row r="28" spans="1:21" x14ac:dyDescent="0.2">
      <c r="A28" s="19"/>
      <c r="B28" s="33"/>
    </row>
    <row r="29" spans="1:21" x14ac:dyDescent="0.2">
      <c r="A29" s="41" t="s">
        <v>29</v>
      </c>
      <c r="B29" s="18"/>
    </row>
    <row r="30" spans="1:21" ht="13.5" thickBot="1" x14ac:dyDescent="0.25">
      <c r="A30" s="20"/>
      <c r="B30" s="21"/>
    </row>
    <row r="31" spans="1:21" x14ac:dyDescent="0.2">
      <c r="A31" s="52" t="s">
        <v>24</v>
      </c>
      <c r="B31" s="53"/>
    </row>
    <row r="32" spans="1:21" x14ac:dyDescent="0.2">
      <c r="A32" s="54"/>
      <c r="B32" s="55"/>
    </row>
    <row r="33" spans="1:2" x14ac:dyDescent="0.2">
      <c r="A33" s="54"/>
      <c r="B33" s="55"/>
    </row>
    <row r="34" spans="1:2" ht="27.75" customHeight="1" thickBot="1" x14ac:dyDescent="0.25">
      <c r="A34" s="56"/>
      <c r="B34" s="57"/>
    </row>
  </sheetData>
  <sheetProtection selectLockedCells="1" autoFilter="0"/>
  <mergeCells count="12">
    <mergeCell ref="A31:B34"/>
    <mergeCell ref="F9:F10"/>
    <mergeCell ref="B6:B7"/>
    <mergeCell ref="A4:B5"/>
    <mergeCell ref="F2:F3"/>
    <mergeCell ref="B8:B9"/>
    <mergeCell ref="A8:A9"/>
    <mergeCell ref="B10:B11"/>
    <mergeCell ref="C6:C7"/>
    <mergeCell ref="C8:C9"/>
    <mergeCell ref="C10:C11"/>
    <mergeCell ref="A3:B3"/>
  </mergeCells>
  <phoneticPr fontId="2" type="noConversion"/>
  <dataValidations xWindow="659" yWindow="469" count="2">
    <dataValidation type="list" allowBlank="1" showInputMessage="1" showErrorMessage="1" error="Please select from list" sqref="B6:B7 F2:F3" xr:uid="{00000000-0002-0000-0000-000000000000}">
      <formula1>BADAType</formula1>
    </dataValidation>
    <dataValidation type="list" allowBlank="1" showInputMessage="1" showErrorMessage="1" sqref="F9:F10" xr:uid="{00000000-0002-0000-0000-000001000000}">
      <formula1>$E$4:$E$5</formula1>
    </dataValidation>
  </dataValidations>
  <pageMargins left="0.35433070866141736" right="0.35433070866141736" top="0.98425196850393704" bottom="0.39370078740157483" header="0.51181102362204722" footer="0.51181102362204722"/>
  <pageSetup paperSize="9"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workbookViewId="0">
      <selection activeCell="A4" sqref="A4"/>
    </sheetView>
  </sheetViews>
  <sheetFormatPr defaultRowHeight="12.75" x14ac:dyDescent="0.2"/>
  <cols>
    <col min="1" max="1" width="19.140625" bestFit="1" customWidth="1"/>
  </cols>
  <sheetData>
    <row r="3" spans="1:1" x14ac:dyDescent="0.2">
      <c r="A3" s="11" t="s">
        <v>2</v>
      </c>
    </row>
    <row r="4" spans="1:1" x14ac:dyDescent="0.2">
      <c r="A4" t="s">
        <v>3</v>
      </c>
    </row>
    <row r="5" spans="1:1" x14ac:dyDescent="0.2">
      <c r="A5" t="s">
        <v>4</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Data</vt:lpstr>
      <vt:lpstr>BADAType</vt:lpstr>
    </vt:vector>
  </TitlesOfParts>
  <Company>City of Nedlands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Deal</dc:creator>
  <cp:lastModifiedBy>Rose Ying</cp:lastModifiedBy>
  <cp:lastPrinted>2016-03-10T08:37:12Z</cp:lastPrinted>
  <dcterms:created xsi:type="dcterms:W3CDTF">2006-10-13T04:47:40Z</dcterms:created>
  <dcterms:modified xsi:type="dcterms:W3CDTF">2022-06-21T07:19:47Z</dcterms:modified>
</cp:coreProperties>
</file>